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elandseafood.sharepoint.com/sites/isifinance/Shared Documents/ESG mál/Webpage/"/>
    </mc:Choice>
  </mc:AlternateContent>
  <xr:revisionPtr revIDLastSave="0" documentId="8_{8FE8EB50-E1FB-433C-9AE9-E3C7832C8470}" xr6:coauthVersionLast="47" xr6:coauthVersionMax="47" xr10:uidLastSave="{00000000-0000-0000-0000-000000000000}"/>
  <bookViews>
    <workbookView xWindow="-28920" yWindow="-120" windowWidth="29040" windowHeight="15840" activeTab="1" xr2:uid="{9331D663-AE9D-4F88-BE1B-C55DAA3F5DDB}"/>
  </bookViews>
  <sheets>
    <sheet name="Revenue" sheetId="1" r:id="rId1"/>
    <sheet name="CapEx" sheetId="2" r:id="rId2"/>
    <sheet name="OpEx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V16" i="3"/>
  <c r="U16" i="3"/>
  <c r="R16" i="3"/>
  <c r="Q16" i="3"/>
  <c r="P16" i="3"/>
  <c r="O16" i="3"/>
  <c r="N16" i="3"/>
  <c r="M16" i="3"/>
  <c r="L16" i="3"/>
  <c r="D16" i="3"/>
  <c r="D21" i="3" s="1"/>
  <c r="D24" i="3" s="1"/>
  <c r="E23" i="2"/>
  <c r="D20" i="2"/>
  <c r="E19" i="2"/>
  <c r="E18" i="2"/>
  <c r="V16" i="2"/>
  <c r="U16" i="2"/>
  <c r="R16" i="2"/>
  <c r="Q16" i="2"/>
  <c r="P16" i="2"/>
  <c r="O16" i="2"/>
  <c r="N16" i="2"/>
  <c r="M16" i="2"/>
  <c r="L16" i="2"/>
  <c r="K16" i="2"/>
  <c r="J16" i="2"/>
  <c r="I16" i="2"/>
  <c r="H16" i="2"/>
  <c r="G16" i="2"/>
  <c r="D16" i="2"/>
  <c r="D21" i="2" s="1"/>
  <c r="E15" i="2"/>
  <c r="S15" i="2" s="1"/>
  <c r="E14" i="2"/>
  <c r="S14" i="2" s="1"/>
  <c r="E13" i="2"/>
  <c r="D21" i="1"/>
  <c r="V16" i="1"/>
  <c r="U16" i="1"/>
  <c r="R16" i="1"/>
  <c r="Q16" i="1"/>
  <c r="P16" i="1"/>
  <c r="O16" i="1"/>
  <c r="N16" i="1"/>
  <c r="M16" i="1"/>
  <c r="L16" i="1"/>
  <c r="K16" i="1"/>
  <c r="J16" i="1"/>
  <c r="I16" i="1"/>
  <c r="H16" i="1"/>
  <c r="G16" i="1"/>
  <c r="D16" i="1"/>
  <c r="D22" i="1" s="1"/>
  <c r="D25" i="1" s="1"/>
  <c r="E20" i="2" l="1"/>
  <c r="E16" i="2"/>
  <c r="S13" i="2"/>
  <c r="S16" i="2" s="1"/>
  <c r="E18" i="3"/>
  <c r="E13" i="3"/>
  <c r="E23" i="3"/>
  <c r="E15" i="3"/>
  <c r="S15" i="3" s="1"/>
  <c r="E14" i="3"/>
  <c r="S14" i="3" s="1"/>
  <c r="E19" i="3"/>
  <c r="E20" i="1"/>
  <c r="E13" i="1"/>
  <c r="S13" i="1" s="1"/>
  <c r="E24" i="1"/>
  <c r="F16" i="2"/>
  <c r="E15" i="1"/>
  <c r="S15" i="1" s="1"/>
  <c r="E19" i="1"/>
  <c r="E18" i="1"/>
  <c r="E14" i="1"/>
  <c r="E21" i="2" l="1"/>
  <c r="E24" i="2" s="1"/>
  <c r="E11" i="2"/>
  <c r="F16" i="3"/>
  <c r="E16" i="3"/>
  <c r="I16" i="3"/>
  <c r="G16" i="3"/>
  <c r="K16" i="3"/>
  <c r="J16" i="3"/>
  <c r="H16" i="3"/>
  <c r="S13" i="3"/>
  <c r="S16" i="3" s="1"/>
  <c r="E21" i="1"/>
  <c r="E20" i="3"/>
  <c r="S14" i="1"/>
  <c r="S16" i="1" s="1"/>
  <c r="E16" i="1"/>
  <c r="F16" i="1"/>
  <c r="E11" i="3" l="1"/>
  <c r="E21" i="3"/>
  <c r="E24" i="3" s="1"/>
  <c r="E11" i="1"/>
  <c r="E22" i="1"/>
  <c r="E25" i="1" s="1"/>
</calcChain>
</file>

<file path=xl/sharedStrings.xml><?xml version="1.0" encoding="utf-8"?>
<sst xmlns="http://schemas.openxmlformats.org/spreadsheetml/2006/main" count="186" uniqueCount="66">
  <si>
    <t>for the year ended 31 December 2023</t>
  </si>
  <si>
    <t>Key Perfomance Indicators:  Revenue</t>
  </si>
  <si>
    <t>Substantial Contribution Criteria</t>
  </si>
  <si>
    <t>DNSH criteria ('Does Not Significantly Harm')</t>
  </si>
  <si>
    <t>Economic Activities (1)</t>
  </si>
  <si>
    <t>Code (2)</t>
  </si>
  <si>
    <t>Absolute turnover (3)</t>
  </si>
  <si>
    <t>Proportion of Turnover (4)</t>
  </si>
  <si>
    <t>Climate Change Mitigation (5)*</t>
  </si>
  <si>
    <t>Climate Change Adaptation (6)</t>
  </si>
  <si>
    <t>Water 
(7)</t>
  </si>
  <si>
    <t>Pollution
(8)</t>
  </si>
  <si>
    <t>Circular Economy
(9)</t>
  </si>
  <si>
    <t>Biodiversity and ecosystems (10)</t>
  </si>
  <si>
    <t>Climate Change Mitigation (11)</t>
  </si>
  <si>
    <t>Climate Change Adaptation (12)</t>
  </si>
  <si>
    <t>Water
(13)</t>
  </si>
  <si>
    <t>Pollution
(14)</t>
  </si>
  <si>
    <t>Circular Economy
(15)</t>
  </si>
  <si>
    <t>Biodiversity
(16)</t>
  </si>
  <si>
    <t>Minimum Safeguards
(17)</t>
  </si>
  <si>
    <t>Taxonomy aligned 
proportion 
of total turnover, 
year N (18)**</t>
  </si>
  <si>
    <t xml:space="preserve">Taxonomy aligned 
proportion 
of turnover, 
year N-1 (19)
</t>
  </si>
  <si>
    <t>Category 
(enabling 
activity) 
(20)</t>
  </si>
  <si>
    <t>Category
(transitional 
activity)
(21)</t>
  </si>
  <si>
    <t>Millions, 
EUR</t>
  </si>
  <si>
    <t>%</t>
  </si>
  <si>
    <t>Y/N</t>
  </si>
  <si>
    <t>E</t>
  </si>
  <si>
    <t>T</t>
  </si>
  <si>
    <t>A. TAXONOMY-ELIGIBLE ACTIVITIES</t>
  </si>
  <si>
    <t>A.1. Environmentally sustainable activities (Taxonomy-aligned)</t>
  </si>
  <si>
    <t xml:space="preserve">Turnover of environmentally sustainable activities (Taxonomy-aligned) (A.1) </t>
  </si>
  <si>
    <t>A.2 Taxonomy-Eligible but not environmentally sustainable activities (not Taxonomy-aligned activities)</t>
  </si>
  <si>
    <t>Acquisition and ownership of buildings</t>
  </si>
  <si>
    <t/>
  </si>
  <si>
    <t>Electricity generation using solar photovoltaic technology</t>
  </si>
  <si>
    <t>Renovation of existing buildings</t>
  </si>
  <si>
    <t>Turnover of Taxonomy-eligible but not environmentally sustainable activities (not Taxonomy-aligned activities) (A.2)</t>
  </si>
  <si>
    <t>Total (A.1+A.2)</t>
  </si>
  <si>
    <t>B. TAXONOMY-NON-ELIGIBLE ACTIVITIES</t>
  </si>
  <si>
    <t>Turnover of Taxonomy-non-eligible activities</t>
  </si>
  <si>
    <t>Total (A+B)</t>
  </si>
  <si>
    <t>Key Perfomance Indicators:  CapEx</t>
  </si>
  <si>
    <t>Absolute CapEx (3)</t>
  </si>
  <si>
    <t>Proportion of CapEx (4)</t>
  </si>
  <si>
    <t>Taxonomy aligned 
proportion 
of total CapEx, 
year N (18)**</t>
  </si>
  <si>
    <t>A.1. CapEx of environmentally sustainable activities (Taxonomy-aligned)</t>
  </si>
  <si>
    <t>Electricity generation using solar photovoltaic technology (CapEx A)</t>
  </si>
  <si>
    <t>Y</t>
  </si>
  <si>
    <t>CapEx of environmentally sustainable activities (Taxonomy-aligned) (A.1)</t>
  </si>
  <si>
    <t>A.2 Taxonomy-Eligible but not environmentally sustainable activities (not Taxonomy-aligned)</t>
  </si>
  <si>
    <t>CapEx of Taxonomy-eligible but not environmentally sustainable activities (not Taxonomy-aligned activities) (A.2)</t>
  </si>
  <si>
    <t>Capex of Taxonomy-non-eligible activities</t>
  </si>
  <si>
    <t>Key Perfomance Indicators:  OpEx</t>
  </si>
  <si>
    <t>Absolute OpEx (3)</t>
  </si>
  <si>
    <t>Proportion of OpEx (4)</t>
  </si>
  <si>
    <t>Taxonomy aligned 
proportion 
of total OpEx, 
year N (18)**</t>
  </si>
  <si>
    <t xml:space="preserve">OpEx of environmentally sustainable activities (Taxonomy-aligned) (A.1) </t>
  </si>
  <si>
    <t>OpEx of Taxonomy-eligible but not environmentally sustainable activities (not Taxonomy-aligned activities) (A.2)</t>
  </si>
  <si>
    <t>OpEx of Taxonomy-non-eligible activities</t>
  </si>
  <si>
    <t>Acquisition and ownership of buildings (CapEx A)</t>
  </si>
  <si>
    <t>Renovation of existing buildings (CapEx A)</t>
  </si>
  <si>
    <t>Acquisition and ownership of buildings (OpEx A)</t>
  </si>
  <si>
    <t>Renovation of existing buildings (OpEx A)</t>
  </si>
  <si>
    <t xml:space="preserve">Iceland Seafood Int.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</si>
</sst>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3366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3366"/>
      <name val="Calibri"/>
      <family val="2"/>
      <scheme val="minor"/>
    </font>
    <font>
      <sz val="10"/>
      <color rgb="FF003366"/>
      <name val="Calibri"/>
      <family val="2"/>
      <scheme val="minor"/>
    </font>
    <font>
      <sz val="9"/>
      <color rgb="FFFF0000"/>
      <name val="Calibri"/>
      <family val="2"/>
      <charset val="1"/>
    </font>
    <font>
      <b/>
      <sz val="9"/>
      <color rgb="FF000000"/>
      <name val="Calibri"/>
      <family val="2"/>
      <charset val="1"/>
    </font>
    <font>
      <i/>
      <sz val="9"/>
      <color rgb="FFA6A6A6"/>
      <name val="Calibri"/>
      <family val="2"/>
      <charset val="1"/>
    </font>
    <font>
      <b/>
      <sz val="9"/>
      <color rgb="FFFF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843C0B"/>
        <bgColor rgb="FF806000"/>
      </patternFill>
    </fill>
    <fill>
      <patternFill patternType="solid">
        <fgColor rgb="FF5B9BD5"/>
        <bgColor rgb="FF808080"/>
      </patternFill>
    </fill>
    <fill>
      <patternFill patternType="solid">
        <fgColor rgb="FFFFFFFF"/>
        <bgColor rgb="FFFBE5D6"/>
      </patternFill>
    </fill>
    <fill>
      <patternFill patternType="solid">
        <fgColor rgb="FFFBE5D6"/>
        <bgColor rgb="FFE7E6E6"/>
      </patternFill>
    </fill>
    <fill>
      <patternFill patternType="solid">
        <fgColor rgb="FFF4B183"/>
        <bgColor rgb="FFFF99CC"/>
      </patternFill>
    </fill>
    <fill>
      <patternFill patternType="solid">
        <fgColor rgb="FFC55A11"/>
        <bgColor rgb="FF806000"/>
      </patternFill>
    </fill>
    <fill>
      <patternFill patternType="solid">
        <fgColor rgb="FFBF9000"/>
        <bgColor rgb="FFC55A11"/>
      </patternFill>
    </fill>
    <fill>
      <patternFill patternType="solid">
        <fgColor rgb="FF806000"/>
        <bgColor rgb="FF843C0B"/>
      </patternFill>
    </fill>
    <fill>
      <patternFill patternType="solid">
        <fgColor rgb="FF000000"/>
        <bgColor rgb="FF003300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7" fillId="4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9" fontId="7" fillId="4" borderId="13" xfId="0" applyNumberFormat="1" applyFont="1" applyFill="1" applyBorder="1" applyAlignment="1">
      <alignment horizontal="center" vertical="center"/>
    </xf>
    <xf numFmtId="9" fontId="9" fillId="0" borderId="13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9" xfId="0" applyFont="1" applyBorder="1"/>
    <xf numFmtId="4" fontId="10" fillId="0" borderId="19" xfId="0" applyNumberFormat="1" applyFont="1" applyBorder="1"/>
    <xf numFmtId="9" fontId="10" fillId="0" borderId="19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9" fontId="10" fillId="0" borderId="5" xfId="0" applyNumberFormat="1" applyFont="1" applyBorder="1" applyAlignment="1">
      <alignment horizontal="center"/>
    </xf>
    <xf numFmtId="43" fontId="10" fillId="0" borderId="20" xfId="1" applyFont="1" applyBorder="1" applyAlignment="1" applyProtection="1">
      <alignment horizontal="right"/>
    </xf>
    <xf numFmtId="43" fontId="10" fillId="0" borderId="19" xfId="1" applyFont="1" applyBorder="1" applyAlignment="1" applyProtection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/>
    <xf numFmtId="0" fontId="10" fillId="0" borderId="23" xfId="0" applyFont="1" applyBorder="1"/>
    <xf numFmtId="4" fontId="10" fillId="0" borderId="23" xfId="0" applyNumberFormat="1" applyFont="1" applyBorder="1"/>
    <xf numFmtId="9" fontId="10" fillId="0" borderId="23" xfId="0" applyNumberFormat="1" applyFont="1" applyBorder="1" applyAlignment="1">
      <alignment horizontal="center"/>
    </xf>
    <xf numFmtId="43" fontId="10" fillId="0" borderId="24" xfId="1" applyFont="1" applyBorder="1" applyAlignment="1" applyProtection="1">
      <alignment horizontal="right"/>
    </xf>
    <xf numFmtId="43" fontId="10" fillId="0" borderId="23" xfId="1" applyFont="1" applyBorder="1" applyAlignment="1" applyProtection="1">
      <alignment horizontal="center"/>
    </xf>
    <xf numFmtId="0" fontId="10" fillId="0" borderId="25" xfId="0" applyFont="1" applyBorder="1" applyAlignment="1">
      <alignment horizontal="center"/>
    </xf>
    <xf numFmtId="4" fontId="11" fillId="0" borderId="26" xfId="0" applyNumberFormat="1" applyFont="1" applyBorder="1" applyAlignment="1">
      <alignment horizontal="right" vertical="center"/>
    </xf>
    <xf numFmtId="9" fontId="11" fillId="0" borderId="2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9" fontId="11" fillId="0" borderId="7" xfId="0" applyNumberFormat="1" applyFont="1" applyBorder="1" applyAlignment="1">
      <alignment horizontal="center" vertical="center"/>
    </xf>
    <xf numFmtId="43" fontId="6" fillId="0" borderId="28" xfId="1" applyFont="1" applyBorder="1" applyAlignment="1" applyProtection="1">
      <alignment horizontal="right"/>
    </xf>
    <xf numFmtId="9" fontId="11" fillId="0" borderId="29" xfId="0" applyNumberFormat="1" applyFont="1" applyBorder="1" applyAlignment="1">
      <alignment horizontal="center" vertical="center"/>
    </xf>
    <xf numFmtId="0" fontId="10" fillId="4" borderId="16" xfId="0" applyFont="1" applyFill="1" applyBorder="1"/>
    <xf numFmtId="0" fontId="10" fillId="4" borderId="17" xfId="0" applyFont="1" applyFill="1" applyBorder="1"/>
    <xf numFmtId="0" fontId="12" fillId="0" borderId="22" xfId="0" applyFont="1" applyBorder="1"/>
    <xf numFmtId="0" fontId="12" fillId="0" borderId="23" xfId="0" applyFont="1" applyBorder="1"/>
    <xf numFmtId="4" fontId="12" fillId="0" borderId="23" xfId="0" applyNumberFormat="1" applyFont="1" applyBorder="1"/>
    <xf numFmtId="9" fontId="12" fillId="0" borderId="23" xfId="0" applyNumberFormat="1" applyFont="1" applyBorder="1" applyAlignment="1">
      <alignment horizontal="center"/>
    </xf>
    <xf numFmtId="9" fontId="12" fillId="10" borderId="23" xfId="0" applyNumberFormat="1" applyFont="1" applyFill="1" applyBorder="1" applyAlignment="1">
      <alignment horizontal="center"/>
    </xf>
    <xf numFmtId="0" fontId="13" fillId="10" borderId="0" xfId="0" applyFont="1" applyFill="1"/>
    <xf numFmtId="0" fontId="12" fillId="10" borderId="23" xfId="0" applyFont="1" applyFill="1" applyBorder="1" applyAlignment="1">
      <alignment horizontal="center"/>
    </xf>
    <xf numFmtId="0" fontId="12" fillId="10" borderId="19" xfId="0" applyFont="1" applyFill="1" applyBorder="1" applyAlignment="1">
      <alignment horizontal="center"/>
    </xf>
    <xf numFmtId="9" fontId="12" fillId="10" borderId="30" xfId="0" applyNumberFormat="1" applyFont="1" applyFill="1" applyBorder="1" applyAlignment="1">
      <alignment horizontal="center"/>
    </xf>
    <xf numFmtId="43" fontId="6" fillId="10" borderId="24" xfId="1" applyFont="1" applyFill="1" applyBorder="1" applyAlignment="1" applyProtection="1">
      <alignment horizontal="right"/>
    </xf>
    <xf numFmtId="43" fontId="6" fillId="10" borderId="23" xfId="1" applyFont="1" applyFill="1" applyBorder="1" applyAlignment="1" applyProtection="1">
      <alignment horizontal="center"/>
    </xf>
    <xf numFmtId="0" fontId="6" fillId="10" borderId="25" xfId="0" applyFont="1" applyFill="1" applyBorder="1" applyAlignment="1">
      <alignment horizontal="center"/>
    </xf>
    <xf numFmtId="0" fontId="12" fillId="0" borderId="18" xfId="0" applyFont="1" applyBorder="1"/>
    <xf numFmtId="0" fontId="12" fillId="0" borderId="19" xfId="0" applyFont="1" applyBorder="1"/>
    <xf numFmtId="9" fontId="12" fillId="10" borderId="19" xfId="0" applyNumberFormat="1" applyFont="1" applyFill="1" applyBorder="1" applyAlignment="1">
      <alignment horizontal="center"/>
    </xf>
    <xf numFmtId="9" fontId="12" fillId="10" borderId="5" xfId="0" applyNumberFormat="1" applyFont="1" applyFill="1" applyBorder="1" applyAlignment="1">
      <alignment horizontal="center"/>
    </xf>
    <xf numFmtId="43" fontId="6" fillId="10" borderId="20" xfId="1" applyFont="1" applyFill="1" applyBorder="1" applyAlignment="1" applyProtection="1">
      <alignment horizontal="right"/>
    </xf>
    <xf numFmtId="43" fontId="6" fillId="10" borderId="19" xfId="1" applyFont="1" applyFill="1" applyBorder="1" applyAlignment="1" applyProtection="1">
      <alignment horizontal="center"/>
    </xf>
    <xf numFmtId="0" fontId="6" fillId="10" borderId="21" xfId="0" applyFont="1" applyFill="1" applyBorder="1" applyAlignment="1">
      <alignment horizontal="center"/>
    </xf>
    <xf numFmtId="9" fontId="6" fillId="10" borderId="26" xfId="0" applyNumberFormat="1" applyFont="1" applyFill="1" applyBorder="1" applyAlignment="1">
      <alignment horizontal="center" vertical="center"/>
    </xf>
    <xf numFmtId="0" fontId="9" fillId="10" borderId="31" xfId="0" applyFont="1" applyFill="1" applyBorder="1"/>
    <xf numFmtId="9" fontId="6" fillId="0" borderId="2" xfId="0" applyNumberFormat="1" applyFont="1" applyBorder="1" applyAlignment="1">
      <alignment horizontal="center" vertical="center"/>
    </xf>
    <xf numFmtId="43" fontId="6" fillId="0" borderId="28" xfId="1" applyFont="1" applyBorder="1" applyAlignment="1" applyProtection="1">
      <alignment horizontal="center" vertical="center"/>
    </xf>
    <xf numFmtId="43" fontId="6" fillId="0" borderId="26" xfId="1" applyFont="1" applyBorder="1" applyAlignment="1" applyProtection="1">
      <alignment vertical="center"/>
    </xf>
    <xf numFmtId="43" fontId="6" fillId="0" borderId="29" xfId="1" applyFont="1" applyBorder="1" applyAlignment="1" applyProtection="1">
      <alignment vertical="center"/>
    </xf>
    <xf numFmtId="9" fontId="10" fillId="4" borderId="0" xfId="0" applyNumberFormat="1" applyFont="1" applyFill="1" applyAlignment="1">
      <alignment horizontal="center" vertical="center"/>
    </xf>
    <xf numFmtId="43" fontId="10" fillId="4" borderId="0" xfId="1" applyFont="1" applyFill="1" applyBorder="1" applyAlignment="1" applyProtection="1">
      <alignment horizontal="center" vertical="center"/>
    </xf>
    <xf numFmtId="4" fontId="11" fillId="4" borderId="26" xfId="0" applyNumberFormat="1" applyFont="1" applyFill="1" applyBorder="1" applyAlignment="1">
      <alignment horizontal="right" vertical="center"/>
    </xf>
    <xf numFmtId="9" fontId="11" fillId="4" borderId="32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justify" vertical="top"/>
    </xf>
    <xf numFmtId="0" fontId="11" fillId="4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180" wrapText="1"/>
    </xf>
    <xf numFmtId="9" fontId="14" fillId="5" borderId="4" xfId="2" applyFont="1" applyFill="1" applyBorder="1" applyAlignment="1" applyProtection="1">
      <alignment horizontal="center" vertical="center" textRotation="180" wrapText="1"/>
    </xf>
    <xf numFmtId="9" fontId="14" fillId="6" borderId="4" xfId="2" applyFont="1" applyFill="1" applyBorder="1" applyAlignment="1" applyProtection="1">
      <alignment horizontal="center" vertical="center" textRotation="180" wrapText="1"/>
    </xf>
    <xf numFmtId="9" fontId="15" fillId="7" borderId="0" xfId="0" applyNumberFormat="1" applyFont="1" applyFill="1" applyAlignment="1">
      <alignment horizontal="center" vertical="center" textRotation="180" wrapText="1"/>
    </xf>
    <xf numFmtId="9" fontId="15" fillId="2" borderId="4" xfId="0" applyNumberFormat="1" applyFont="1" applyFill="1" applyBorder="1" applyAlignment="1">
      <alignment horizontal="center" vertical="center" textRotation="180" wrapText="1"/>
    </xf>
    <xf numFmtId="9" fontId="15" fillId="8" borderId="4" xfId="0" applyNumberFormat="1" applyFont="1" applyFill="1" applyBorder="1" applyAlignment="1">
      <alignment horizontal="center" vertical="center" textRotation="180" wrapText="1"/>
    </xf>
    <xf numFmtId="9" fontId="15" fillId="9" borderId="4" xfId="0" applyNumberFormat="1" applyFont="1" applyFill="1" applyBorder="1" applyAlignment="1">
      <alignment horizontal="center" vertical="center" textRotation="180" wrapText="1"/>
    </xf>
    <xf numFmtId="0" fontId="14" fillId="3" borderId="5" xfId="0" applyFont="1" applyFill="1" applyBorder="1" applyAlignment="1">
      <alignment horizontal="center" vertical="center" textRotation="180" wrapText="1"/>
    </xf>
    <xf numFmtId="0" fontId="14" fillId="3" borderId="1" xfId="0" applyFont="1" applyFill="1" applyBorder="1" applyAlignment="1">
      <alignment horizontal="center" vertical="center" textRotation="180" wrapText="1"/>
    </xf>
    <xf numFmtId="0" fontId="14" fillId="3" borderId="3" xfId="0" applyFont="1" applyFill="1" applyBorder="1" applyAlignment="1">
      <alignment horizontal="center" vertical="center" textRotation="180" wrapText="1"/>
    </xf>
    <xf numFmtId="0" fontId="14" fillId="0" borderId="6" xfId="0" applyFont="1" applyBorder="1" applyAlignment="1">
      <alignment horizontal="center" vertical="center" textRotation="180" wrapText="1"/>
    </xf>
    <xf numFmtId="0" fontId="15" fillId="2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4F380-8487-4954-B4A4-38F0A3D1AF52}">
  <dimension ref="A1:V69"/>
  <sheetViews>
    <sheetView topLeftCell="A9" workbookViewId="0">
      <selection activeCell="B21" sqref="B21:C21"/>
    </sheetView>
  </sheetViews>
  <sheetFormatPr defaultRowHeight="15" x14ac:dyDescent="0.25"/>
  <cols>
    <col min="1" max="1" width="3.5703125" customWidth="1"/>
    <col min="2" max="2" width="37.85546875" customWidth="1"/>
  </cols>
  <sheetData>
    <row r="1" spans="1:22" ht="23.25" x14ac:dyDescent="0.35">
      <c r="A1" s="1" t="s">
        <v>65</v>
      </c>
    </row>
    <row r="2" spans="1:22" x14ac:dyDescent="0.25">
      <c r="A2" s="2" t="s">
        <v>0</v>
      </c>
    </row>
    <row r="3" spans="1:22" ht="5.099999999999999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6" spans="1:22" x14ac:dyDescent="0.25">
      <c r="B6" s="4" t="s">
        <v>1</v>
      </c>
    </row>
    <row r="7" spans="1:22" ht="15.75" thickBot="1" x14ac:dyDescent="0.3">
      <c r="B7" s="5"/>
    </row>
    <row r="8" spans="1:22" ht="15.75" thickBot="1" x14ac:dyDescent="0.3">
      <c r="B8" s="79"/>
      <c r="C8" s="79"/>
      <c r="D8" s="79"/>
      <c r="E8" s="79"/>
      <c r="F8" s="96" t="s">
        <v>2</v>
      </c>
      <c r="G8" s="96"/>
      <c r="H8" s="96"/>
      <c r="I8" s="96"/>
      <c r="J8" s="96"/>
      <c r="K8" s="96"/>
      <c r="L8" s="97" t="s">
        <v>3</v>
      </c>
      <c r="M8" s="97"/>
      <c r="N8" s="97"/>
      <c r="O8" s="97"/>
      <c r="P8" s="97"/>
      <c r="Q8" s="97"/>
      <c r="R8" s="6"/>
      <c r="S8" s="6"/>
      <c r="T8" s="6"/>
      <c r="U8" s="6"/>
      <c r="V8" s="6"/>
    </row>
    <row r="9" spans="1:22" ht="150" customHeight="1" thickBot="1" x14ac:dyDescent="0.3">
      <c r="B9" s="84" t="s">
        <v>4</v>
      </c>
      <c r="C9" s="85" t="s">
        <v>5</v>
      </c>
      <c r="D9" s="85" t="s">
        <v>6</v>
      </c>
      <c r="E9" s="85" t="s">
        <v>7</v>
      </c>
      <c r="F9" s="86" t="s">
        <v>8</v>
      </c>
      <c r="G9" s="87" t="s">
        <v>9</v>
      </c>
      <c r="H9" s="88" t="s">
        <v>10</v>
      </c>
      <c r="I9" s="89" t="s">
        <v>11</v>
      </c>
      <c r="J9" s="90" t="s">
        <v>12</v>
      </c>
      <c r="K9" s="91" t="s">
        <v>13</v>
      </c>
      <c r="L9" s="92" t="s">
        <v>14</v>
      </c>
      <c r="M9" s="92" t="s">
        <v>15</v>
      </c>
      <c r="N9" s="92" t="s">
        <v>16</v>
      </c>
      <c r="O9" s="92" t="s">
        <v>17</v>
      </c>
      <c r="P9" s="93" t="s">
        <v>18</v>
      </c>
      <c r="Q9" s="94" t="s">
        <v>19</v>
      </c>
      <c r="R9" s="95" t="s">
        <v>20</v>
      </c>
      <c r="S9" s="84" t="s">
        <v>21</v>
      </c>
      <c r="T9" s="84" t="s">
        <v>22</v>
      </c>
      <c r="U9" s="84" t="s">
        <v>23</v>
      </c>
      <c r="V9" s="84" t="s">
        <v>24</v>
      </c>
    </row>
    <row r="10" spans="1:22" ht="24.75" thickBot="1" x14ac:dyDescent="0.3">
      <c r="B10" s="7"/>
      <c r="C10" s="7"/>
      <c r="D10" s="8" t="s">
        <v>25</v>
      </c>
      <c r="E10" s="7" t="s">
        <v>26</v>
      </c>
      <c r="F10" s="9" t="s">
        <v>26</v>
      </c>
      <c r="G10" s="9" t="s">
        <v>26</v>
      </c>
      <c r="H10" s="10" t="s">
        <v>26</v>
      </c>
      <c r="I10" s="9" t="s">
        <v>26</v>
      </c>
      <c r="J10" s="9" t="s">
        <v>26</v>
      </c>
      <c r="K10" s="9" t="s">
        <v>26</v>
      </c>
      <c r="L10" s="7" t="s">
        <v>27</v>
      </c>
      <c r="M10" s="7" t="s">
        <v>27</v>
      </c>
      <c r="N10" s="7" t="s">
        <v>27</v>
      </c>
      <c r="O10" s="7" t="s">
        <v>27</v>
      </c>
      <c r="P10" s="11" t="s">
        <v>27</v>
      </c>
      <c r="Q10" s="7" t="s">
        <v>27</v>
      </c>
      <c r="R10" s="12" t="s">
        <v>27</v>
      </c>
      <c r="S10" s="13" t="s">
        <v>26</v>
      </c>
      <c r="T10" s="7" t="s">
        <v>26</v>
      </c>
      <c r="U10" s="7" t="s">
        <v>28</v>
      </c>
      <c r="V10" s="7" t="s">
        <v>29</v>
      </c>
    </row>
    <row r="11" spans="1:22" ht="15.75" thickBot="1" x14ac:dyDescent="0.3">
      <c r="B11" s="80" t="s">
        <v>30</v>
      </c>
      <c r="C11" s="80"/>
      <c r="D11" s="80"/>
      <c r="E11" s="14">
        <f>E16+E21</f>
        <v>0</v>
      </c>
      <c r="F11" s="15"/>
      <c r="G11" s="15"/>
      <c r="H11" s="15"/>
      <c r="I11" s="15"/>
      <c r="J11" s="15"/>
      <c r="K11" s="15"/>
      <c r="L11" s="16"/>
      <c r="M11" s="16"/>
      <c r="N11" s="16"/>
      <c r="O11" s="16"/>
      <c r="P11" s="16"/>
      <c r="Q11" s="16"/>
      <c r="R11" s="17"/>
      <c r="S11" s="18"/>
      <c r="T11" s="16"/>
      <c r="U11" s="16"/>
      <c r="V11" s="19"/>
    </row>
    <row r="12" spans="1:22" x14ac:dyDescent="0.25">
      <c r="B12" s="81" t="s">
        <v>31</v>
      </c>
      <c r="C12" s="81"/>
      <c r="D12" s="81"/>
      <c r="E12" s="81"/>
      <c r="F12" s="81"/>
      <c r="G12" s="81"/>
      <c r="H12" s="81"/>
      <c r="I12" s="81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2"/>
      <c r="U12" s="22"/>
      <c r="V12" s="23"/>
    </row>
    <row r="13" spans="1:22" x14ac:dyDescent="0.25">
      <c r="B13" s="24"/>
      <c r="C13" s="25"/>
      <c r="D13" s="26"/>
      <c r="E13" s="27">
        <f>D13/D25</f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8"/>
      <c r="M13" s="28"/>
      <c r="N13" s="28"/>
      <c r="O13" s="28"/>
      <c r="P13" s="28"/>
      <c r="Q13" s="28"/>
      <c r="R13" s="28"/>
      <c r="S13" s="29">
        <f>E13</f>
        <v>0</v>
      </c>
      <c r="T13" s="30">
        <v>0</v>
      </c>
      <c r="U13" s="31"/>
      <c r="V13" s="32"/>
    </row>
    <row r="14" spans="1:22" x14ac:dyDescent="0.25">
      <c r="B14" s="24"/>
      <c r="C14" s="25"/>
      <c r="D14" s="26"/>
      <c r="E14" s="27">
        <f>D14/D25</f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8"/>
      <c r="M14" s="28"/>
      <c r="N14" s="28"/>
      <c r="O14" s="28"/>
      <c r="P14" s="28"/>
      <c r="Q14" s="28"/>
      <c r="R14" s="28"/>
      <c r="S14" s="29">
        <f>E14</f>
        <v>0</v>
      </c>
      <c r="T14" s="30">
        <v>0</v>
      </c>
      <c r="U14" s="31"/>
      <c r="V14" s="32"/>
    </row>
    <row r="15" spans="1:22" x14ac:dyDescent="0.25">
      <c r="B15" s="33"/>
      <c r="C15" s="34"/>
      <c r="D15" s="35"/>
      <c r="E15" s="27">
        <f>D15/D25</f>
        <v>0</v>
      </c>
      <c r="F15" s="27">
        <v>0</v>
      </c>
      <c r="G15" s="36">
        <v>0</v>
      </c>
      <c r="H15" s="36">
        <v>0</v>
      </c>
      <c r="I15" s="36">
        <v>0</v>
      </c>
      <c r="J15" s="27">
        <v>0</v>
      </c>
      <c r="K15" s="36">
        <v>0</v>
      </c>
      <c r="L15" s="28"/>
      <c r="M15" s="28"/>
      <c r="N15" s="28"/>
      <c r="O15" s="28"/>
      <c r="P15" s="28"/>
      <c r="Q15" s="28"/>
      <c r="R15" s="28"/>
      <c r="S15" s="29">
        <f>E15</f>
        <v>0</v>
      </c>
      <c r="T15" s="37">
        <v>0</v>
      </c>
      <c r="U15" s="38"/>
      <c r="V15" s="39"/>
    </row>
    <row r="16" spans="1:22" ht="30" customHeight="1" thickBot="1" x14ac:dyDescent="0.3">
      <c r="B16" s="78" t="s">
        <v>32</v>
      </c>
      <c r="C16" s="78"/>
      <c r="D16" s="40">
        <f>SUM(D13:D15)</f>
        <v>0</v>
      </c>
      <c r="E16" s="41">
        <f>SUM(E13:E15)</f>
        <v>0</v>
      </c>
      <c r="F16" s="41">
        <f>SUM(E13:E15)</f>
        <v>0</v>
      </c>
      <c r="G16" s="41">
        <f>SUMPRODUCT($F13:$F15, G13:G15)</f>
        <v>0</v>
      </c>
      <c r="H16" s="41">
        <f>SUMPRODUCT($F13:$F15, H13:H15)</f>
        <v>0</v>
      </c>
      <c r="I16" s="41">
        <f>SUMPRODUCT($F13:$F15, I13:I15)</f>
        <v>0</v>
      </c>
      <c r="J16" s="41">
        <f>SUMPRODUCT($F13:$F15, J13:J15)</f>
        <v>0</v>
      </c>
      <c r="K16" s="41">
        <f>SUMPRODUCT($F13:$F15, K13:K15)</f>
        <v>0</v>
      </c>
      <c r="L16" s="42" t="str">
        <f>IF(COUNTIF(L13:L15,"N")&gt;0,"N","Y")</f>
        <v>Y</v>
      </c>
      <c r="M16" s="42" t="str">
        <f>IF(COUNTIF(M13:M15,"N")&gt;0,"N","Y")</f>
        <v>Y</v>
      </c>
      <c r="N16" s="42" t="str">
        <f>IF(COUNTIF(N13:N15,"N")&gt;0,"N","Y")</f>
        <v>Y</v>
      </c>
      <c r="O16" s="42" t="str">
        <f>IF(COUNTIF(O13:O15,"N")&gt;0,"N","Y")</f>
        <v>Y</v>
      </c>
      <c r="P16" s="42" t="str">
        <f>IF(COUNTIF(P13:P15,"N")&gt;0,"N","Y")</f>
        <v>Y</v>
      </c>
      <c r="Q16" s="42" t="str">
        <f>IF(COUNTIF(Q13:Q15,"N")&gt;0,"N","Y")</f>
        <v>Y</v>
      </c>
      <c r="R16" s="42" t="str">
        <f>IF(COUNTIF(R13:R15,"N")&gt;0,"N","Y")</f>
        <v>Y</v>
      </c>
      <c r="S16" s="43">
        <f>SUM(S13:S15)</f>
        <v>0</v>
      </c>
      <c r="T16" s="44">
        <v>0</v>
      </c>
      <c r="U16" s="41">
        <f>SUMIF( U13:U15, "E",$T13:$T15)</f>
        <v>0</v>
      </c>
      <c r="V16" s="45">
        <f>SUMIF( V13:V15, "T",$T13:$T15)</f>
        <v>0</v>
      </c>
    </row>
    <row r="17" spans="2:22" x14ac:dyDescent="0.25">
      <c r="B17" s="82" t="s">
        <v>33</v>
      </c>
      <c r="C17" s="82"/>
      <c r="D17" s="82"/>
      <c r="E17" s="82"/>
      <c r="F17" s="82"/>
      <c r="G17" s="82"/>
      <c r="H17" s="82"/>
      <c r="I17" s="82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7"/>
    </row>
    <row r="18" spans="2:22" x14ac:dyDescent="0.25">
      <c r="B18" s="48" t="s">
        <v>34</v>
      </c>
      <c r="C18" s="49"/>
      <c r="D18" s="50">
        <v>0</v>
      </c>
      <c r="E18" s="51">
        <f>D18/D25</f>
        <v>0</v>
      </c>
      <c r="F18" s="52"/>
      <c r="G18" s="52"/>
      <c r="H18" s="52"/>
      <c r="I18" s="52"/>
      <c r="J18" s="52"/>
      <c r="K18" s="52"/>
      <c r="L18" s="53"/>
      <c r="M18" s="54"/>
      <c r="N18" s="54"/>
      <c r="O18" s="54"/>
      <c r="P18" s="54"/>
      <c r="Q18" s="54"/>
      <c r="R18" s="55" t="s">
        <v>35</v>
      </c>
      <c r="S18" s="56"/>
      <c r="T18" s="57"/>
      <c r="U18" s="58"/>
      <c r="V18" s="59"/>
    </row>
    <row r="19" spans="2:22" x14ac:dyDescent="0.25">
      <c r="B19" s="48" t="s">
        <v>36</v>
      </c>
      <c r="C19" s="49"/>
      <c r="D19" s="50">
        <v>0</v>
      </c>
      <c r="E19" s="51">
        <f>D19/D25</f>
        <v>0</v>
      </c>
      <c r="F19" s="52"/>
      <c r="G19" s="52"/>
      <c r="H19" s="52"/>
      <c r="I19" s="52"/>
      <c r="J19" s="52"/>
      <c r="K19" s="52"/>
      <c r="L19" s="53"/>
      <c r="M19" s="54"/>
      <c r="N19" s="54"/>
      <c r="O19" s="54"/>
      <c r="P19" s="54"/>
      <c r="Q19" s="54"/>
      <c r="R19" s="55" t="s">
        <v>35</v>
      </c>
      <c r="S19" s="56"/>
      <c r="T19" s="57"/>
      <c r="U19" s="58"/>
      <c r="V19" s="59"/>
    </row>
    <row r="20" spans="2:22" ht="15.75" thickBot="1" x14ac:dyDescent="0.3">
      <c r="B20" s="60" t="s">
        <v>37</v>
      </c>
      <c r="C20" s="61"/>
      <c r="D20" s="50">
        <v>0</v>
      </c>
      <c r="E20" s="51">
        <f>D20/D25</f>
        <v>0</v>
      </c>
      <c r="F20" s="62"/>
      <c r="G20" s="62"/>
      <c r="H20" s="62"/>
      <c r="I20" s="62"/>
      <c r="J20" s="62"/>
      <c r="K20" s="62"/>
      <c r="L20" s="53"/>
      <c r="M20" s="62"/>
      <c r="N20" s="62"/>
      <c r="O20" s="62"/>
      <c r="P20" s="62"/>
      <c r="Q20" s="62"/>
      <c r="R20" s="55" t="s">
        <v>35</v>
      </c>
      <c r="S20" s="63"/>
      <c r="T20" s="64"/>
      <c r="U20" s="65"/>
      <c r="V20" s="66"/>
    </row>
    <row r="21" spans="2:22" ht="30" customHeight="1" thickBot="1" x14ac:dyDescent="0.3">
      <c r="B21" s="78" t="s">
        <v>38</v>
      </c>
      <c r="C21" s="78"/>
      <c r="D21" s="40">
        <f>SUM(D18:D20)</f>
        <v>0</v>
      </c>
      <c r="E21" s="41">
        <f>SUM(E18:E20)</f>
        <v>0</v>
      </c>
      <c r="F21" s="67"/>
      <c r="G21" s="67"/>
      <c r="H21" s="67"/>
      <c r="I21" s="67"/>
      <c r="J21" s="68"/>
      <c r="K21" s="68"/>
      <c r="L21" s="68"/>
      <c r="M21" s="68"/>
      <c r="N21" s="68"/>
      <c r="O21" s="68"/>
      <c r="P21" s="68"/>
      <c r="Q21" s="68"/>
      <c r="R21" s="68"/>
      <c r="S21" s="69"/>
      <c r="T21" s="70"/>
      <c r="U21" s="71"/>
      <c r="V21" s="72"/>
    </row>
    <row r="22" spans="2:22" ht="15.75" thickBot="1" x14ac:dyDescent="0.3">
      <c r="B22" s="78" t="s">
        <v>39</v>
      </c>
      <c r="C22" s="78"/>
      <c r="D22" s="40">
        <f>SUM(D16,D21)</f>
        <v>0</v>
      </c>
      <c r="E22" s="41">
        <f>SUM(E16,E21)</f>
        <v>0</v>
      </c>
      <c r="F22" s="67"/>
      <c r="G22" s="67"/>
      <c r="H22" s="67"/>
      <c r="I22" s="67"/>
      <c r="J22" s="68"/>
      <c r="K22" s="68"/>
      <c r="L22" s="68"/>
      <c r="M22" s="68"/>
      <c r="N22" s="68"/>
      <c r="O22" s="68"/>
      <c r="P22" s="68"/>
      <c r="Q22" s="68"/>
      <c r="R22" s="68"/>
      <c r="S22" s="69"/>
      <c r="T22" s="70"/>
      <c r="U22" s="71"/>
      <c r="V22" s="72"/>
    </row>
    <row r="23" spans="2:22" ht="15.75" thickBot="1" x14ac:dyDescent="0.3">
      <c r="B23" s="83" t="s">
        <v>40</v>
      </c>
      <c r="C23" s="83"/>
      <c r="D23" s="83"/>
      <c r="E23" s="83"/>
      <c r="F23" s="73"/>
      <c r="G23" s="73"/>
      <c r="H23" s="73"/>
      <c r="I23" s="73"/>
      <c r="J23" s="6"/>
      <c r="K23" s="6"/>
      <c r="L23" s="6"/>
      <c r="M23" s="6"/>
      <c r="N23" s="6"/>
      <c r="O23" s="6"/>
      <c r="P23" s="6"/>
      <c r="Q23" s="6"/>
      <c r="R23" s="6"/>
      <c r="S23" s="73"/>
      <c r="T23" s="74"/>
      <c r="U23" s="74"/>
      <c r="V23" s="74"/>
    </row>
    <row r="24" spans="2:22" ht="15.75" thickBot="1" x14ac:dyDescent="0.3">
      <c r="B24" s="78" t="s">
        <v>41</v>
      </c>
      <c r="C24" s="78"/>
      <c r="D24" s="75">
        <v>429.90499999999997</v>
      </c>
      <c r="E24" s="76">
        <f>D24/D25</f>
        <v>1</v>
      </c>
      <c r="F24" s="73"/>
      <c r="G24" s="73"/>
      <c r="H24" s="73"/>
      <c r="I24" s="73"/>
      <c r="J24" s="6"/>
      <c r="K24" s="6"/>
      <c r="L24" s="6"/>
      <c r="M24" s="6"/>
      <c r="N24" s="6"/>
      <c r="O24" s="6"/>
      <c r="P24" s="6"/>
      <c r="Q24" s="6"/>
      <c r="R24" s="6"/>
      <c r="S24" s="73"/>
      <c r="T24" s="74"/>
      <c r="U24" s="74"/>
      <c r="V24" s="74"/>
    </row>
    <row r="25" spans="2:22" ht="15.75" thickBot="1" x14ac:dyDescent="0.3">
      <c r="B25" s="78" t="s">
        <v>42</v>
      </c>
      <c r="C25" s="78"/>
      <c r="D25" s="75">
        <f>D22+D24</f>
        <v>429.90499999999997</v>
      </c>
      <c r="E25" s="76">
        <f>E22+E24</f>
        <v>1</v>
      </c>
      <c r="F25" s="73"/>
      <c r="G25" s="73"/>
      <c r="H25" s="73"/>
      <c r="I25" s="73"/>
      <c r="J25" s="6"/>
      <c r="K25" s="6"/>
      <c r="L25" s="6"/>
      <c r="M25" s="6"/>
      <c r="N25" s="6"/>
      <c r="O25" s="6"/>
      <c r="P25" s="6"/>
      <c r="Q25" s="6"/>
      <c r="R25" s="6"/>
      <c r="S25" s="73"/>
      <c r="T25" s="74"/>
      <c r="U25" s="74"/>
      <c r="V25" s="74"/>
    </row>
    <row r="37" ht="12.75" customHeight="1" x14ac:dyDescent="0.25"/>
    <row r="42" ht="12.75" customHeight="1" x14ac:dyDescent="0.25"/>
    <row r="46" ht="13.5" customHeight="1" x14ac:dyDescent="0.25"/>
    <row r="60" ht="12.75" customHeight="1" x14ac:dyDescent="0.25"/>
    <row r="65" ht="12.75" customHeight="1" x14ac:dyDescent="0.25"/>
    <row r="69" ht="13.5" customHeight="1" x14ac:dyDescent="0.25"/>
  </sheetData>
  <mergeCells count="12">
    <mergeCell ref="B25:C25"/>
    <mergeCell ref="B8:E8"/>
    <mergeCell ref="F8:K8"/>
    <mergeCell ref="L8:Q8"/>
    <mergeCell ref="B11:D11"/>
    <mergeCell ref="B12:I12"/>
    <mergeCell ref="B16:C16"/>
    <mergeCell ref="B17:I17"/>
    <mergeCell ref="B21:C21"/>
    <mergeCell ref="B22:C22"/>
    <mergeCell ref="B23:E23"/>
    <mergeCell ref="B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CB49-B5C2-48BA-9388-A0D71E77FABB}">
  <dimension ref="A1:V24"/>
  <sheetViews>
    <sheetView tabSelected="1" topLeftCell="A9" workbookViewId="0">
      <selection activeCell="B30" sqref="B30"/>
    </sheetView>
  </sheetViews>
  <sheetFormatPr defaultRowHeight="15" x14ac:dyDescent="0.25"/>
  <cols>
    <col min="1" max="1" width="3.5703125" customWidth="1"/>
    <col min="2" max="2" width="37.85546875" customWidth="1"/>
  </cols>
  <sheetData>
    <row r="1" spans="1:22" ht="23.25" x14ac:dyDescent="0.35">
      <c r="A1" s="1" t="s">
        <v>65</v>
      </c>
    </row>
    <row r="2" spans="1:22" x14ac:dyDescent="0.25">
      <c r="A2" s="2" t="s">
        <v>0</v>
      </c>
    </row>
    <row r="3" spans="1:22" ht="5.099999999999999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5" spans="1:22" x14ac:dyDescent="0.25">
      <c r="B5" s="4"/>
    </row>
    <row r="6" spans="1:22" x14ac:dyDescent="0.25">
      <c r="B6" s="4" t="s">
        <v>43</v>
      </c>
    </row>
    <row r="7" spans="1:22" ht="15.75" thickBot="1" x14ac:dyDescent="0.3">
      <c r="B7" s="4"/>
    </row>
    <row r="8" spans="1:22" ht="15.75" thickBot="1" x14ac:dyDescent="0.3">
      <c r="B8" s="79"/>
      <c r="C8" s="79"/>
      <c r="D8" s="79"/>
      <c r="E8" s="79"/>
      <c r="F8" s="96" t="s">
        <v>2</v>
      </c>
      <c r="G8" s="96"/>
      <c r="H8" s="96"/>
      <c r="I8" s="96"/>
      <c r="J8" s="96"/>
      <c r="K8" s="96"/>
      <c r="L8" s="97" t="s">
        <v>3</v>
      </c>
      <c r="M8" s="97"/>
      <c r="N8" s="97"/>
      <c r="O8" s="97"/>
      <c r="P8" s="97"/>
      <c r="Q8" s="97"/>
      <c r="R8" s="6"/>
      <c r="S8" s="6"/>
      <c r="T8" s="6"/>
      <c r="U8" s="6"/>
      <c r="V8" s="6"/>
    </row>
    <row r="9" spans="1:22" ht="150" customHeight="1" thickBot="1" x14ac:dyDescent="0.3">
      <c r="B9" s="84" t="s">
        <v>4</v>
      </c>
      <c r="C9" s="85" t="s">
        <v>5</v>
      </c>
      <c r="D9" s="85" t="s">
        <v>44</v>
      </c>
      <c r="E9" s="85" t="s">
        <v>45</v>
      </c>
      <c r="F9" s="86" t="s">
        <v>8</v>
      </c>
      <c r="G9" s="87" t="s">
        <v>9</v>
      </c>
      <c r="H9" s="88" t="s">
        <v>10</v>
      </c>
      <c r="I9" s="89" t="s">
        <v>11</v>
      </c>
      <c r="J9" s="90" t="s">
        <v>12</v>
      </c>
      <c r="K9" s="91" t="s">
        <v>13</v>
      </c>
      <c r="L9" s="92" t="s">
        <v>14</v>
      </c>
      <c r="M9" s="92" t="s">
        <v>15</v>
      </c>
      <c r="N9" s="92" t="s">
        <v>16</v>
      </c>
      <c r="O9" s="92" t="s">
        <v>17</v>
      </c>
      <c r="P9" s="93" t="s">
        <v>18</v>
      </c>
      <c r="Q9" s="94" t="s">
        <v>19</v>
      </c>
      <c r="R9" s="95" t="s">
        <v>20</v>
      </c>
      <c r="S9" s="84" t="s">
        <v>46</v>
      </c>
      <c r="T9" s="84" t="s">
        <v>22</v>
      </c>
      <c r="U9" s="84" t="s">
        <v>23</v>
      </c>
      <c r="V9" s="84" t="s">
        <v>24</v>
      </c>
    </row>
    <row r="10" spans="1:22" ht="24.75" thickBot="1" x14ac:dyDescent="0.3">
      <c r="B10" s="7"/>
      <c r="C10" s="7"/>
      <c r="D10" s="8" t="s">
        <v>25</v>
      </c>
      <c r="E10" s="7" t="s">
        <v>26</v>
      </c>
      <c r="F10" s="9" t="s">
        <v>26</v>
      </c>
      <c r="G10" s="9" t="s">
        <v>26</v>
      </c>
      <c r="H10" s="10" t="s">
        <v>26</v>
      </c>
      <c r="I10" s="9" t="s">
        <v>26</v>
      </c>
      <c r="J10" s="9" t="s">
        <v>26</v>
      </c>
      <c r="K10" s="9" t="s">
        <v>26</v>
      </c>
      <c r="L10" s="7" t="s">
        <v>27</v>
      </c>
      <c r="M10" s="7" t="s">
        <v>27</v>
      </c>
      <c r="N10" s="7" t="s">
        <v>27</v>
      </c>
      <c r="O10" s="7" t="s">
        <v>27</v>
      </c>
      <c r="P10" s="11" t="s">
        <v>27</v>
      </c>
      <c r="Q10" s="7" t="s">
        <v>27</v>
      </c>
      <c r="R10" s="12" t="s">
        <v>27</v>
      </c>
      <c r="S10" s="13" t="s">
        <v>26</v>
      </c>
      <c r="T10" s="7" t="s">
        <v>26</v>
      </c>
      <c r="U10" s="7" t="s">
        <v>28</v>
      </c>
      <c r="V10" s="7" t="s">
        <v>29</v>
      </c>
    </row>
    <row r="11" spans="1:22" ht="15.75" thickBot="1" x14ac:dyDescent="0.3">
      <c r="B11" s="80" t="s">
        <v>30</v>
      </c>
      <c r="C11" s="80"/>
      <c r="D11" s="80"/>
      <c r="E11" s="14">
        <f>E16+E20</f>
        <v>0.34852941176470592</v>
      </c>
      <c r="F11" s="15"/>
      <c r="G11" s="15"/>
      <c r="H11" s="15"/>
      <c r="I11" s="15"/>
      <c r="J11" s="15"/>
      <c r="K11" s="15"/>
      <c r="L11" s="16"/>
      <c r="M11" s="16"/>
      <c r="N11" s="16"/>
      <c r="O11" s="16"/>
      <c r="P11" s="16"/>
      <c r="Q11" s="16"/>
      <c r="R11" s="17"/>
      <c r="S11" s="18"/>
      <c r="T11" s="16"/>
      <c r="U11" s="16"/>
      <c r="V11" s="19"/>
    </row>
    <row r="12" spans="1:22" x14ac:dyDescent="0.25">
      <c r="B12" s="81" t="s">
        <v>47</v>
      </c>
      <c r="C12" s="81"/>
      <c r="D12" s="81"/>
      <c r="E12" s="81"/>
      <c r="F12" s="81"/>
      <c r="G12" s="81"/>
      <c r="H12" s="81"/>
      <c r="I12" s="81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2"/>
      <c r="U12" s="22"/>
      <c r="V12" s="23"/>
    </row>
    <row r="13" spans="1:22" ht="24" x14ac:dyDescent="0.25">
      <c r="B13" s="77" t="s">
        <v>48</v>
      </c>
      <c r="C13" s="25"/>
      <c r="D13" s="26">
        <v>0.4</v>
      </c>
      <c r="E13" s="27">
        <f>D13/$D$24</f>
        <v>5.8823529411764712E-2</v>
      </c>
      <c r="F13" s="27">
        <v>1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8" t="s">
        <v>35</v>
      </c>
      <c r="M13" s="28" t="s">
        <v>49</v>
      </c>
      <c r="N13" s="28" t="s">
        <v>49</v>
      </c>
      <c r="O13" s="28" t="s">
        <v>49</v>
      </c>
      <c r="P13" s="28" t="s">
        <v>49</v>
      </c>
      <c r="Q13" s="28" t="s">
        <v>49</v>
      </c>
      <c r="R13" s="28" t="s">
        <v>49</v>
      </c>
      <c r="S13" s="29">
        <f>E13</f>
        <v>5.8823529411764712E-2</v>
      </c>
      <c r="T13" s="30">
        <v>0</v>
      </c>
      <c r="U13" s="31" t="s">
        <v>35</v>
      </c>
      <c r="V13" s="32" t="s">
        <v>35</v>
      </c>
    </row>
    <row r="14" spans="1:22" x14ac:dyDescent="0.25">
      <c r="B14" s="24"/>
      <c r="C14" s="25"/>
      <c r="D14" s="26"/>
      <c r="E14" s="27">
        <f>D14/$D24</f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8"/>
      <c r="M14" s="28"/>
      <c r="N14" s="28"/>
      <c r="O14" s="28"/>
      <c r="P14" s="28"/>
      <c r="Q14" s="28"/>
      <c r="R14" s="28"/>
      <c r="S14" s="29">
        <f>E14</f>
        <v>0</v>
      </c>
      <c r="T14" s="30">
        <v>0</v>
      </c>
      <c r="U14" s="31"/>
      <c r="V14" s="32"/>
    </row>
    <row r="15" spans="1:22" x14ac:dyDescent="0.25">
      <c r="B15" s="33"/>
      <c r="C15" s="34"/>
      <c r="D15" s="35"/>
      <c r="E15" s="27">
        <f>D15/$D24</f>
        <v>0</v>
      </c>
      <c r="F15" s="27">
        <v>0</v>
      </c>
      <c r="G15" s="36">
        <v>0</v>
      </c>
      <c r="H15" s="36">
        <v>0</v>
      </c>
      <c r="I15" s="36">
        <v>0</v>
      </c>
      <c r="J15" s="27">
        <v>0</v>
      </c>
      <c r="K15" s="36">
        <v>0</v>
      </c>
      <c r="L15" s="28"/>
      <c r="M15" s="28"/>
      <c r="N15" s="28"/>
      <c r="O15" s="28"/>
      <c r="P15" s="28"/>
      <c r="Q15" s="28"/>
      <c r="R15" s="28"/>
      <c r="S15" s="29">
        <f>E15</f>
        <v>0</v>
      </c>
      <c r="T15" s="37">
        <v>0</v>
      </c>
      <c r="U15" s="38"/>
      <c r="V15" s="39"/>
    </row>
    <row r="16" spans="1:22" ht="30" customHeight="1" thickBot="1" x14ac:dyDescent="0.3">
      <c r="B16" s="78" t="s">
        <v>50</v>
      </c>
      <c r="C16" s="78"/>
      <c r="D16" s="40">
        <f>SUM(D13:D15)</f>
        <v>0.4</v>
      </c>
      <c r="E16" s="41">
        <f>SUM(E13:E15)</f>
        <v>5.8823529411764712E-2</v>
      </c>
      <c r="F16" s="41">
        <f>SUM(E13:E15)</f>
        <v>5.8823529411764712E-2</v>
      </c>
      <c r="G16" s="41">
        <f>SUMPRODUCT($F13:$F15, G13:G15)</f>
        <v>0</v>
      </c>
      <c r="H16" s="41">
        <f>SUMPRODUCT($F13:$F15, H13:H15)</f>
        <v>0</v>
      </c>
      <c r="I16" s="41">
        <f>SUMPRODUCT($F13:$F15, I13:I15)</f>
        <v>0</v>
      </c>
      <c r="J16" s="41">
        <f>SUMPRODUCT($F13:$F15, J13:J15)</f>
        <v>0</v>
      </c>
      <c r="K16" s="41">
        <f>SUMPRODUCT($F13:$F15, K13:K15)</f>
        <v>0</v>
      </c>
      <c r="L16" s="42" t="str">
        <f>IF(COUNTIF(L13:L15,"N")&gt;0,"N","Y")</f>
        <v>Y</v>
      </c>
      <c r="M16" s="42" t="str">
        <f>IF(COUNTIF(M13:M15,"N")&gt;0,"N","Y")</f>
        <v>Y</v>
      </c>
      <c r="N16" s="42" t="str">
        <f>IF(COUNTIF(N13:N15,"N")&gt;0,"N","Y")</f>
        <v>Y</v>
      </c>
      <c r="O16" s="42" t="str">
        <f>IF(COUNTIF(O13:O15,"N")&gt;0,"N","Y")</f>
        <v>Y</v>
      </c>
      <c r="P16" s="42" t="str">
        <f>IF(COUNTIF(P13:P15,"N")&gt;0,"N","Y")</f>
        <v>Y</v>
      </c>
      <c r="Q16" s="42" t="str">
        <f>IF(COUNTIF(Q13:Q15,"N")&gt;0,"N","Y")</f>
        <v>Y</v>
      </c>
      <c r="R16" s="42" t="str">
        <f>IF(COUNTIF(R13:R15,"N")&gt;0,"N","Y")</f>
        <v>Y</v>
      </c>
      <c r="S16" s="43">
        <f>SUM(S13:S15)</f>
        <v>5.8823529411764712E-2</v>
      </c>
      <c r="T16" s="44">
        <v>0</v>
      </c>
      <c r="U16" s="41">
        <f>SUMIF( U13:U15, "E",$T13:$T15)</f>
        <v>0</v>
      </c>
      <c r="V16" s="45">
        <f>SUMIF( V13:V15, "T",$T13:$T15)</f>
        <v>0</v>
      </c>
    </row>
    <row r="17" spans="2:22" x14ac:dyDescent="0.25">
      <c r="B17" s="82" t="s">
        <v>51</v>
      </c>
      <c r="C17" s="82"/>
      <c r="D17" s="82"/>
      <c r="E17" s="82"/>
      <c r="F17" s="82"/>
      <c r="G17" s="82"/>
      <c r="H17" s="82"/>
      <c r="I17" s="82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7"/>
    </row>
    <row r="18" spans="2:22" x14ac:dyDescent="0.25">
      <c r="B18" s="48" t="s">
        <v>61</v>
      </c>
      <c r="C18" s="49"/>
      <c r="D18" s="50">
        <v>0</v>
      </c>
      <c r="E18" s="51">
        <f>D18/$D24</f>
        <v>0</v>
      </c>
      <c r="F18" s="52"/>
      <c r="G18" s="52"/>
      <c r="H18" s="52"/>
      <c r="I18" s="52"/>
      <c r="J18" s="52"/>
      <c r="K18" s="52"/>
      <c r="L18" s="53"/>
      <c r="M18" s="54"/>
      <c r="N18" s="54"/>
      <c r="O18" s="54"/>
      <c r="P18" s="54"/>
      <c r="Q18" s="54"/>
      <c r="R18" s="55" t="s">
        <v>35</v>
      </c>
      <c r="S18" s="56"/>
      <c r="T18" s="57"/>
      <c r="U18" s="58"/>
      <c r="V18" s="59"/>
    </row>
    <row r="19" spans="2:22" ht="15.75" thickBot="1" x14ac:dyDescent="0.3">
      <c r="B19" s="60" t="s">
        <v>62</v>
      </c>
      <c r="C19" s="61"/>
      <c r="D19" s="50">
        <v>1.97</v>
      </c>
      <c r="E19" s="51">
        <f>D19/$D24</f>
        <v>0.2897058823529412</v>
      </c>
      <c r="F19" s="62"/>
      <c r="G19" s="62"/>
      <c r="H19" s="62"/>
      <c r="I19" s="62"/>
      <c r="J19" s="62"/>
      <c r="K19" s="62"/>
      <c r="L19" s="53"/>
      <c r="M19" s="62"/>
      <c r="N19" s="62"/>
      <c r="O19" s="62"/>
      <c r="P19" s="62"/>
      <c r="Q19" s="62"/>
      <c r="R19" s="55" t="s">
        <v>35</v>
      </c>
      <c r="S19" s="63"/>
      <c r="T19" s="64"/>
      <c r="U19" s="65"/>
      <c r="V19" s="66"/>
    </row>
    <row r="20" spans="2:22" ht="30" customHeight="1" thickBot="1" x14ac:dyDescent="0.3">
      <c r="B20" s="78" t="s">
        <v>52</v>
      </c>
      <c r="C20" s="78"/>
      <c r="D20" s="40">
        <f>SUM(D18:D19)</f>
        <v>1.97</v>
      </c>
      <c r="E20" s="41">
        <f>SUM(E18:E19)</f>
        <v>0.2897058823529412</v>
      </c>
      <c r="F20" s="67"/>
      <c r="G20" s="67"/>
      <c r="H20" s="67"/>
      <c r="I20" s="67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70"/>
      <c r="U20" s="71"/>
      <c r="V20" s="72"/>
    </row>
    <row r="21" spans="2:22" ht="15.75" thickBot="1" x14ac:dyDescent="0.3">
      <c r="B21" s="78" t="s">
        <v>39</v>
      </c>
      <c r="C21" s="78"/>
      <c r="D21" s="40">
        <f>SUM(D16,D20)</f>
        <v>2.37</v>
      </c>
      <c r="E21" s="41">
        <f>SUM(E16,E20)</f>
        <v>0.34852941176470592</v>
      </c>
      <c r="F21" s="67"/>
      <c r="G21" s="67"/>
      <c r="H21" s="67"/>
      <c r="I21" s="67"/>
      <c r="J21" s="68"/>
      <c r="K21" s="68"/>
      <c r="L21" s="68"/>
      <c r="M21" s="68"/>
      <c r="N21" s="68"/>
      <c r="O21" s="68"/>
      <c r="P21" s="68"/>
      <c r="Q21" s="68"/>
      <c r="R21" s="68"/>
      <c r="S21" s="69"/>
      <c r="T21" s="70"/>
      <c r="U21" s="71"/>
      <c r="V21" s="72"/>
    </row>
    <row r="22" spans="2:22" ht="15.75" thickBot="1" x14ac:dyDescent="0.3">
      <c r="B22" s="83" t="s">
        <v>40</v>
      </c>
      <c r="C22" s="83"/>
      <c r="D22" s="83"/>
      <c r="E22" s="83"/>
      <c r="F22" s="73"/>
      <c r="G22" s="73"/>
      <c r="H22" s="73"/>
      <c r="I22" s="73"/>
      <c r="J22" s="6"/>
      <c r="K22" s="6"/>
      <c r="L22" s="6"/>
      <c r="M22" s="6"/>
      <c r="N22" s="6"/>
      <c r="O22" s="6"/>
      <c r="P22" s="6"/>
      <c r="Q22" s="6"/>
      <c r="R22" s="6"/>
      <c r="S22" s="73"/>
      <c r="T22" s="74"/>
      <c r="U22" s="74"/>
      <c r="V22" s="74"/>
    </row>
    <row r="23" spans="2:22" ht="15.75" thickBot="1" x14ac:dyDescent="0.3">
      <c r="B23" s="78" t="s">
        <v>53</v>
      </c>
      <c r="C23" s="78"/>
      <c r="D23" s="75">
        <v>4.43</v>
      </c>
      <c r="E23" s="76">
        <f>D23/$D24</f>
        <v>0.65147058823529413</v>
      </c>
      <c r="F23" s="73"/>
      <c r="G23" s="73"/>
      <c r="H23" s="73"/>
      <c r="I23" s="73"/>
      <c r="J23" s="6"/>
      <c r="K23" s="6"/>
      <c r="L23" s="6"/>
      <c r="M23" s="6"/>
      <c r="N23" s="6"/>
      <c r="O23" s="6"/>
      <c r="P23" s="6"/>
      <c r="Q23" s="6"/>
      <c r="R23" s="6"/>
      <c r="S23" s="73"/>
      <c r="T23" s="74"/>
      <c r="U23" s="74"/>
      <c r="V23" s="74"/>
    </row>
    <row r="24" spans="2:22" ht="15.75" thickBot="1" x14ac:dyDescent="0.3">
      <c r="B24" s="78" t="s">
        <v>42</v>
      </c>
      <c r="C24" s="78"/>
      <c r="D24" s="75">
        <v>6.8</v>
      </c>
      <c r="E24" s="76">
        <f>E21+E23</f>
        <v>1</v>
      </c>
      <c r="F24" s="73"/>
      <c r="G24" s="73"/>
      <c r="H24" s="73"/>
      <c r="I24" s="73"/>
      <c r="J24" s="6"/>
      <c r="K24" s="6"/>
      <c r="L24" s="6"/>
      <c r="M24" s="6"/>
      <c r="N24" s="6"/>
      <c r="O24" s="6"/>
      <c r="P24" s="6"/>
      <c r="Q24" s="6"/>
      <c r="R24" s="6"/>
      <c r="S24" s="73"/>
      <c r="T24" s="74"/>
      <c r="U24" s="74"/>
      <c r="V24" s="74"/>
    </row>
  </sheetData>
  <mergeCells count="12">
    <mergeCell ref="B22:E22"/>
    <mergeCell ref="B23:C23"/>
    <mergeCell ref="B24:C24"/>
    <mergeCell ref="B8:E8"/>
    <mergeCell ref="F8:K8"/>
    <mergeCell ref="L8:Q8"/>
    <mergeCell ref="B11:D11"/>
    <mergeCell ref="B12:I12"/>
    <mergeCell ref="B16:C16"/>
    <mergeCell ref="B17:I17"/>
    <mergeCell ref="B20:C20"/>
    <mergeCell ref="B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A066A-271B-4126-9806-E4C1A233D9B5}">
  <dimension ref="A1:W24"/>
  <sheetViews>
    <sheetView topLeftCell="A9" zoomScaleNormal="100" workbookViewId="0">
      <selection activeCell="J26" sqref="J26"/>
    </sheetView>
  </sheetViews>
  <sheetFormatPr defaultRowHeight="15" x14ac:dyDescent="0.25"/>
  <cols>
    <col min="1" max="1" width="3.5703125" customWidth="1"/>
    <col min="2" max="2" width="37.85546875" customWidth="1"/>
    <col min="3" max="4" width="9.140625" customWidth="1"/>
  </cols>
  <sheetData>
    <row r="1" spans="1:23" ht="23.25" x14ac:dyDescent="0.35">
      <c r="A1" s="1" t="s">
        <v>65</v>
      </c>
    </row>
    <row r="2" spans="1:23" x14ac:dyDescent="0.25">
      <c r="A2" s="2" t="s">
        <v>0</v>
      </c>
    </row>
    <row r="3" spans="1:23" ht="5.099999999999999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3" x14ac:dyDescent="0.25">
      <c r="B5" s="4"/>
    </row>
    <row r="6" spans="1:23" x14ac:dyDescent="0.25">
      <c r="B6" s="4" t="s">
        <v>54</v>
      </c>
    </row>
    <row r="7" spans="1:23" ht="15.75" thickBot="1" x14ac:dyDescent="0.3">
      <c r="B7" s="4"/>
    </row>
    <row r="8" spans="1:23" ht="15.75" thickBot="1" x14ac:dyDescent="0.3">
      <c r="B8" s="79"/>
      <c r="C8" s="79"/>
      <c r="D8" s="79"/>
      <c r="E8" s="79"/>
      <c r="F8" s="96" t="s">
        <v>2</v>
      </c>
      <c r="G8" s="96"/>
      <c r="H8" s="96"/>
      <c r="I8" s="96"/>
      <c r="J8" s="96"/>
      <c r="K8" s="96"/>
      <c r="L8" s="97" t="s">
        <v>3</v>
      </c>
      <c r="M8" s="97"/>
      <c r="N8" s="97"/>
      <c r="O8" s="97"/>
      <c r="P8" s="97"/>
      <c r="Q8" s="97"/>
      <c r="R8" s="6"/>
      <c r="S8" s="6"/>
      <c r="T8" s="6"/>
      <c r="U8" s="6"/>
      <c r="V8" s="6"/>
    </row>
    <row r="9" spans="1:23" ht="150" customHeight="1" thickBot="1" x14ac:dyDescent="0.3">
      <c r="B9" s="84" t="s">
        <v>4</v>
      </c>
      <c r="C9" s="85" t="s">
        <v>5</v>
      </c>
      <c r="D9" s="85" t="s">
        <v>55</v>
      </c>
      <c r="E9" s="85" t="s">
        <v>56</v>
      </c>
      <c r="F9" s="86" t="s">
        <v>8</v>
      </c>
      <c r="G9" s="87" t="s">
        <v>9</v>
      </c>
      <c r="H9" s="88" t="s">
        <v>10</v>
      </c>
      <c r="I9" s="89" t="s">
        <v>11</v>
      </c>
      <c r="J9" s="90" t="s">
        <v>12</v>
      </c>
      <c r="K9" s="91" t="s">
        <v>13</v>
      </c>
      <c r="L9" s="92" t="s">
        <v>14</v>
      </c>
      <c r="M9" s="92" t="s">
        <v>15</v>
      </c>
      <c r="N9" s="92" t="s">
        <v>16</v>
      </c>
      <c r="O9" s="92" t="s">
        <v>17</v>
      </c>
      <c r="P9" s="93" t="s">
        <v>18</v>
      </c>
      <c r="Q9" s="94" t="s">
        <v>19</v>
      </c>
      <c r="R9" s="95" t="s">
        <v>20</v>
      </c>
      <c r="S9" s="84" t="s">
        <v>57</v>
      </c>
      <c r="T9" s="84" t="s">
        <v>22</v>
      </c>
      <c r="U9" s="84" t="s">
        <v>23</v>
      </c>
      <c r="V9" s="84" t="s">
        <v>24</v>
      </c>
    </row>
    <row r="10" spans="1:23" ht="24.75" thickBot="1" x14ac:dyDescent="0.3">
      <c r="B10" s="7"/>
      <c r="C10" s="7"/>
      <c r="D10" s="8" t="s">
        <v>25</v>
      </c>
      <c r="E10" s="7" t="s">
        <v>26</v>
      </c>
      <c r="F10" s="9" t="s">
        <v>26</v>
      </c>
      <c r="G10" s="9" t="s">
        <v>26</v>
      </c>
      <c r="H10" s="10" t="s">
        <v>26</v>
      </c>
      <c r="I10" s="9" t="s">
        <v>26</v>
      </c>
      <c r="J10" s="9" t="s">
        <v>26</v>
      </c>
      <c r="K10" s="9" t="s">
        <v>26</v>
      </c>
      <c r="L10" s="7" t="s">
        <v>27</v>
      </c>
      <c r="M10" s="7" t="s">
        <v>27</v>
      </c>
      <c r="N10" s="7" t="s">
        <v>27</v>
      </c>
      <c r="O10" s="7" t="s">
        <v>27</v>
      </c>
      <c r="P10" s="11" t="s">
        <v>27</v>
      </c>
      <c r="Q10" s="7" t="s">
        <v>27</v>
      </c>
      <c r="R10" s="12" t="s">
        <v>27</v>
      </c>
      <c r="S10" s="13" t="s">
        <v>26</v>
      </c>
      <c r="T10" s="7" t="s">
        <v>26</v>
      </c>
      <c r="U10" s="7" t="s">
        <v>28</v>
      </c>
      <c r="V10" s="7" t="s">
        <v>29</v>
      </c>
    </row>
    <row r="11" spans="1:23" ht="15.75" thickBot="1" x14ac:dyDescent="0.3">
      <c r="B11" s="80" t="s">
        <v>30</v>
      </c>
      <c r="C11" s="80"/>
      <c r="D11" s="80"/>
      <c r="E11" s="14">
        <f>E16+E20</f>
        <v>0.62</v>
      </c>
      <c r="F11" s="15"/>
      <c r="G11" s="15"/>
      <c r="H11" s="15"/>
      <c r="I11" s="15"/>
      <c r="J11" s="15"/>
      <c r="K11" s="15"/>
      <c r="L11" s="16"/>
      <c r="M11" s="16"/>
      <c r="N11" s="16"/>
      <c r="O11" s="16"/>
      <c r="P11" s="16"/>
      <c r="Q11" s="16"/>
      <c r="R11" s="17"/>
      <c r="S11" s="18"/>
      <c r="T11" s="16"/>
      <c r="U11" s="16"/>
      <c r="V11" s="19"/>
    </row>
    <row r="12" spans="1:23" x14ac:dyDescent="0.25">
      <c r="B12" s="81" t="s">
        <v>31</v>
      </c>
      <c r="C12" s="81"/>
      <c r="D12" s="81"/>
      <c r="E12" s="81"/>
      <c r="F12" s="81"/>
      <c r="G12" s="81"/>
      <c r="H12" s="81"/>
      <c r="I12" s="81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2"/>
      <c r="U12" s="22"/>
      <c r="V12" s="23"/>
    </row>
    <row r="13" spans="1:23" x14ac:dyDescent="0.25">
      <c r="B13" s="24"/>
      <c r="C13" s="25"/>
      <c r="D13" s="26"/>
      <c r="E13" s="27">
        <f>D13/$D$24</f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8"/>
      <c r="M13" s="28"/>
      <c r="N13" s="28"/>
      <c r="O13" s="28"/>
      <c r="P13" s="28"/>
      <c r="Q13" s="28"/>
      <c r="R13" s="28"/>
      <c r="S13" s="29">
        <f>E13</f>
        <v>0</v>
      </c>
      <c r="T13" s="30">
        <v>0</v>
      </c>
      <c r="U13" s="31"/>
      <c r="V13" s="32"/>
    </row>
    <row r="14" spans="1:23" x14ac:dyDescent="0.25">
      <c r="B14" s="24"/>
      <c r="C14" s="25"/>
      <c r="D14" s="26"/>
      <c r="E14" s="27">
        <f>D14/$D$24</f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8"/>
      <c r="M14" s="28"/>
      <c r="N14" s="28"/>
      <c r="O14" s="28"/>
      <c r="P14" s="28"/>
      <c r="Q14" s="28"/>
      <c r="R14" s="28"/>
      <c r="S14" s="29">
        <f>E14</f>
        <v>0</v>
      </c>
      <c r="T14" s="30">
        <v>0</v>
      </c>
      <c r="U14" s="31"/>
      <c r="V14" s="32"/>
    </row>
    <row r="15" spans="1:23" x14ac:dyDescent="0.25">
      <c r="B15" s="33"/>
      <c r="C15" s="34"/>
      <c r="D15" s="35"/>
      <c r="E15" s="27">
        <f>D15/$D$24</f>
        <v>0</v>
      </c>
      <c r="F15" s="27">
        <v>0</v>
      </c>
      <c r="G15" s="36">
        <v>0</v>
      </c>
      <c r="H15" s="36">
        <v>0</v>
      </c>
      <c r="I15" s="36">
        <v>0</v>
      </c>
      <c r="J15" s="27">
        <v>0</v>
      </c>
      <c r="K15" s="36">
        <v>0</v>
      </c>
      <c r="L15" s="28"/>
      <c r="M15" s="28"/>
      <c r="N15" s="28"/>
      <c r="O15" s="28"/>
      <c r="P15" s="28"/>
      <c r="Q15" s="28"/>
      <c r="R15" s="28"/>
      <c r="S15" s="29">
        <f>E15</f>
        <v>0</v>
      </c>
      <c r="T15" s="37">
        <v>0</v>
      </c>
      <c r="U15" s="38"/>
      <c r="V15" s="39"/>
    </row>
    <row r="16" spans="1:23" ht="30" customHeight="1" thickBot="1" x14ac:dyDescent="0.3">
      <c r="B16" s="78" t="s">
        <v>58</v>
      </c>
      <c r="C16" s="78"/>
      <c r="D16" s="40">
        <f>SUM(D13:D15)</f>
        <v>0</v>
      </c>
      <c r="E16" s="41">
        <f>SUM(E13:E15)</f>
        <v>0</v>
      </c>
      <c r="F16" s="41">
        <f>SUM(E13:E15)</f>
        <v>0</v>
      </c>
      <c r="G16" s="41">
        <f>SUMPRODUCT($E13:$E15, G13:G15)</f>
        <v>0</v>
      </c>
      <c r="H16" s="41">
        <f>SUMPRODUCT($E13:$E15, H13:H15)</f>
        <v>0</v>
      </c>
      <c r="I16" s="41">
        <f>SUMPRODUCT($E13:$E15, I13:I15)</f>
        <v>0</v>
      </c>
      <c r="J16" s="41">
        <f>SUMPRODUCT($E13:$E15, J13:J15)</f>
        <v>0</v>
      </c>
      <c r="K16" s="41">
        <f>SUMPRODUCT($E13:$E15, K13:K15)</f>
        <v>0</v>
      </c>
      <c r="L16" s="42" t="str">
        <f>IF(COUNTIF(L13:L15,"N")&gt;0,"N","Y")</f>
        <v>Y</v>
      </c>
      <c r="M16" s="42" t="str">
        <f>IF(COUNTIF(M13:M15,"N")&gt;0,"N","Y")</f>
        <v>Y</v>
      </c>
      <c r="N16" s="42" t="str">
        <f>IF(COUNTIF(N13:N15,"N")&gt;0,"N","Y")</f>
        <v>Y</v>
      </c>
      <c r="O16" s="42" t="str">
        <f>IF(COUNTIF(O13:O15,"N")&gt;0,"N","Y")</f>
        <v>Y</v>
      </c>
      <c r="P16" s="42" t="str">
        <f>IF(COUNTIF(P13:P15,"N")&gt;0,"N","Y")</f>
        <v>Y</v>
      </c>
      <c r="Q16" s="42" t="str">
        <f>IF(COUNTIF(Q13:Q15,"N")&gt;0,"N","Y")</f>
        <v>Y</v>
      </c>
      <c r="R16" s="42" t="str">
        <f>IF(COUNTIF(R13:R15,"N")&gt;0,"N","Y")</f>
        <v>Y</v>
      </c>
      <c r="S16" s="43">
        <f>SUM(S13:S15)</f>
        <v>0</v>
      </c>
      <c r="T16" s="44">
        <v>0</v>
      </c>
      <c r="U16" s="41">
        <f>SUMIF( U13:U15, "E",$S13:$S15)</f>
        <v>0</v>
      </c>
      <c r="V16" s="45">
        <f>SUMIF( V13:V15, "T",$S13:$S15)</f>
        <v>0</v>
      </c>
    </row>
    <row r="17" spans="2:22" x14ac:dyDescent="0.25">
      <c r="B17" s="82" t="s">
        <v>33</v>
      </c>
      <c r="C17" s="82"/>
      <c r="D17" s="82"/>
      <c r="E17" s="82"/>
      <c r="F17" s="82"/>
      <c r="G17" s="82"/>
      <c r="H17" s="82"/>
      <c r="I17" s="82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7"/>
    </row>
    <row r="18" spans="2:22" x14ac:dyDescent="0.25">
      <c r="B18" s="48" t="s">
        <v>63</v>
      </c>
      <c r="C18" s="49"/>
      <c r="D18" s="50">
        <v>0.18</v>
      </c>
      <c r="E18" s="51">
        <f>D18/$D$24</f>
        <v>0.18</v>
      </c>
      <c r="F18" s="52"/>
      <c r="G18" s="52"/>
      <c r="H18" s="52"/>
      <c r="I18" s="52"/>
      <c r="J18" s="52"/>
      <c r="K18" s="52"/>
      <c r="L18" s="53"/>
      <c r="M18" s="54"/>
      <c r="N18" s="54"/>
      <c r="O18" s="54"/>
      <c r="P18" s="54"/>
      <c r="Q18" s="54"/>
      <c r="R18" s="55" t="s">
        <v>35</v>
      </c>
      <c r="S18" s="56"/>
      <c r="T18" s="57"/>
      <c r="U18" s="58"/>
      <c r="V18" s="59"/>
    </row>
    <row r="19" spans="2:22" ht="15.75" thickBot="1" x14ac:dyDescent="0.3">
      <c r="B19" s="60" t="s">
        <v>64</v>
      </c>
      <c r="C19" s="61"/>
      <c r="D19" s="50">
        <v>0.44</v>
      </c>
      <c r="E19" s="51">
        <f>D19/$D$24</f>
        <v>0.44</v>
      </c>
      <c r="F19" s="62"/>
      <c r="G19" s="62"/>
      <c r="H19" s="62"/>
      <c r="I19" s="62"/>
      <c r="J19" s="62"/>
      <c r="K19" s="62"/>
      <c r="L19" s="53"/>
      <c r="M19" s="62"/>
      <c r="N19" s="62"/>
      <c r="O19" s="62"/>
      <c r="P19" s="62"/>
      <c r="Q19" s="62"/>
      <c r="R19" s="55" t="s">
        <v>35</v>
      </c>
      <c r="S19" s="63"/>
      <c r="T19" s="64"/>
      <c r="U19" s="65"/>
      <c r="V19" s="66"/>
    </row>
    <row r="20" spans="2:22" ht="30" customHeight="1" thickBot="1" x14ac:dyDescent="0.3">
      <c r="B20" s="78" t="s">
        <v>59</v>
      </c>
      <c r="C20" s="78"/>
      <c r="D20" s="40">
        <f>SUM(D18:D19)</f>
        <v>0.62</v>
      </c>
      <c r="E20" s="41">
        <f>SUM(E18:E19)</f>
        <v>0.62</v>
      </c>
      <c r="F20" s="67"/>
      <c r="G20" s="67"/>
      <c r="H20" s="67"/>
      <c r="I20" s="67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70"/>
      <c r="U20" s="71"/>
      <c r="V20" s="72"/>
    </row>
    <row r="21" spans="2:22" ht="15.75" thickBot="1" x14ac:dyDescent="0.3">
      <c r="B21" s="78" t="s">
        <v>39</v>
      </c>
      <c r="C21" s="78"/>
      <c r="D21" s="40">
        <f>SUM(D16,D20)</f>
        <v>0.62</v>
      </c>
      <c r="E21" s="41">
        <f>SUM(E16,E20)</f>
        <v>0.62</v>
      </c>
      <c r="F21" s="67"/>
      <c r="G21" s="67"/>
      <c r="H21" s="67"/>
      <c r="I21" s="67"/>
      <c r="J21" s="68"/>
      <c r="K21" s="68"/>
      <c r="L21" s="68"/>
      <c r="M21" s="68"/>
      <c r="N21" s="68"/>
      <c r="O21" s="68"/>
      <c r="P21" s="68"/>
      <c r="Q21" s="68"/>
      <c r="R21" s="68"/>
      <c r="S21" s="69"/>
      <c r="T21" s="70"/>
      <c r="U21" s="71"/>
      <c r="V21" s="72"/>
    </row>
    <row r="22" spans="2:22" ht="15.75" thickBot="1" x14ac:dyDescent="0.3">
      <c r="B22" s="83" t="s">
        <v>40</v>
      </c>
      <c r="C22" s="83"/>
      <c r="D22" s="83"/>
      <c r="E22" s="83"/>
      <c r="F22" s="73"/>
      <c r="G22" s="73"/>
      <c r="H22" s="73"/>
      <c r="I22" s="73"/>
      <c r="J22" s="6"/>
      <c r="K22" s="6"/>
      <c r="L22" s="6"/>
      <c r="M22" s="6"/>
      <c r="N22" s="6"/>
      <c r="O22" s="6"/>
      <c r="P22" s="6"/>
      <c r="Q22" s="6"/>
      <c r="R22" s="6"/>
      <c r="S22" s="73"/>
      <c r="T22" s="74"/>
      <c r="U22" s="74"/>
      <c r="V22" s="74"/>
    </row>
    <row r="23" spans="2:22" ht="15.75" thickBot="1" x14ac:dyDescent="0.3">
      <c r="B23" s="78" t="s">
        <v>60</v>
      </c>
      <c r="C23" s="78"/>
      <c r="D23" s="75">
        <v>0.38</v>
      </c>
      <c r="E23" s="76">
        <f>D23/$D$24</f>
        <v>0.38</v>
      </c>
      <c r="F23" s="73"/>
      <c r="G23" s="73"/>
      <c r="H23" s="73"/>
      <c r="I23" s="73"/>
      <c r="J23" s="6"/>
      <c r="K23" s="6"/>
      <c r="L23" s="6"/>
      <c r="M23" s="6"/>
      <c r="N23" s="6"/>
      <c r="O23" s="6"/>
      <c r="P23" s="6"/>
      <c r="Q23" s="6"/>
      <c r="R23" s="6"/>
      <c r="S23" s="73"/>
      <c r="T23" s="74"/>
      <c r="U23" s="74"/>
      <c r="V23" s="74"/>
    </row>
    <row r="24" spans="2:22" ht="15.75" thickBot="1" x14ac:dyDescent="0.3">
      <c r="B24" s="78" t="s">
        <v>42</v>
      </c>
      <c r="C24" s="78"/>
      <c r="D24" s="75">
        <f>D21+D23</f>
        <v>1</v>
      </c>
      <c r="E24" s="76">
        <f>E21+E23</f>
        <v>1</v>
      </c>
      <c r="F24" s="73"/>
      <c r="G24" s="73"/>
      <c r="H24" s="73"/>
      <c r="I24" s="73"/>
      <c r="J24" s="6"/>
      <c r="K24" s="6"/>
      <c r="L24" s="6"/>
      <c r="M24" s="6"/>
      <c r="N24" s="6"/>
      <c r="O24" s="6"/>
      <c r="P24" s="6"/>
      <c r="Q24" s="6"/>
      <c r="R24" s="6"/>
      <c r="S24" s="73"/>
      <c r="T24" s="74"/>
      <c r="U24" s="74"/>
      <c r="V24" s="74"/>
    </row>
  </sheetData>
  <mergeCells count="12">
    <mergeCell ref="B22:E22"/>
    <mergeCell ref="B23:C23"/>
    <mergeCell ref="B24:C24"/>
    <mergeCell ref="B8:E8"/>
    <mergeCell ref="F8:K8"/>
    <mergeCell ref="L8:Q8"/>
    <mergeCell ref="B11:D11"/>
    <mergeCell ref="B12:I12"/>
    <mergeCell ref="B16:C16"/>
    <mergeCell ref="B17:I17"/>
    <mergeCell ref="B20:C20"/>
    <mergeCell ref="B21:C2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97D9B03A3CE2449C51AD7E249697F2" ma:contentTypeVersion="18" ma:contentTypeDescription="Create a new document." ma:contentTypeScope="" ma:versionID="aa91d46ff76c3db92b9b3a3a771f116c">
  <xsd:schema xmlns:xsd="http://www.w3.org/2001/XMLSchema" xmlns:xs="http://www.w3.org/2001/XMLSchema" xmlns:p="http://schemas.microsoft.com/office/2006/metadata/properties" xmlns:ns2="d0a55e65-6ade-4528-b21d-9307b733f36c" xmlns:ns3="4fb4a73b-2263-45c2-95b3-abce6b6568b8" targetNamespace="http://schemas.microsoft.com/office/2006/metadata/properties" ma:root="true" ma:fieldsID="fa7f5879fa804881e6685211ade01c16" ns2:_="" ns3:_="">
    <xsd:import namespace="d0a55e65-6ade-4528-b21d-9307b733f36c"/>
    <xsd:import namespace="4fb4a73b-2263-45c2-95b3-abce6b6568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55e65-6ade-4528-b21d-9307b733f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9196690-d71d-4891-b5b7-df684693dc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4a73b-2263-45c2-95b3-abce6b6568b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4e3c932-b470-4d78-94e3-076dab77ca20}" ma:internalName="TaxCatchAll" ma:showField="CatchAllData" ma:web="4fb4a73b-2263-45c2-95b3-abce6b6568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fb4a73b-2263-45c2-95b3-abce6b6568b8">
      <UserInfo>
        <DisplayName>Elma Sif Einarsdóttir</DisplayName>
        <AccountId>10</AccountId>
        <AccountType/>
      </UserInfo>
    </SharedWithUsers>
    <TaxCatchAll xmlns="4fb4a73b-2263-45c2-95b3-abce6b6568b8" xsi:nil="true"/>
    <lcf76f155ced4ddcb4097134ff3c332f xmlns="d0a55e65-6ade-4528-b21d-9307b733f36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7F1C05-3AAF-4EC1-A28D-882A48521559}"/>
</file>

<file path=customXml/itemProps2.xml><?xml version="1.0" encoding="utf-8"?>
<ds:datastoreItem xmlns:ds="http://schemas.openxmlformats.org/officeDocument/2006/customXml" ds:itemID="{6147C18C-7FAD-49AC-8734-12C17C38DBD4}">
  <ds:schemaRefs>
    <ds:schemaRef ds:uri="http://schemas.microsoft.com/office/2006/metadata/properties"/>
    <ds:schemaRef ds:uri="http://schemas.microsoft.com/office/infopath/2007/PartnerControls"/>
    <ds:schemaRef ds:uri="44110149-57a9-475d-bf4a-4315704e1780"/>
  </ds:schemaRefs>
</ds:datastoreItem>
</file>

<file path=customXml/itemProps3.xml><?xml version="1.0" encoding="utf-8"?>
<ds:datastoreItem xmlns:ds="http://schemas.openxmlformats.org/officeDocument/2006/customXml" ds:itemID="{D28206E5-9A5C-41F4-BC21-E64DF8A4D0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</vt:lpstr>
      <vt:lpstr>CapEx</vt:lpstr>
      <vt:lpstr>OpEx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Elma Sif Einarsdóttir</dc:creator>
  <cp:keywords/>
  <dc:description/>
  <cp:lastModifiedBy>Elma Sif Einarsdóttir</cp:lastModifiedBy>
  <cp:revision/>
  <dcterms:created xsi:type="dcterms:W3CDTF">2024-02-21T10:29:53Z</dcterms:created>
  <dcterms:modified xsi:type="dcterms:W3CDTF">2024-03-20T11:32:10Z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0x0101009897D9B03A3CE2449C51AD7E249697F2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2024-02-22T09:08:50Z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68be9ddb-7128-4a28-afde-27bdd4f47620</vt:lpwstr>
  </property>
  <property fmtid="{D5CDD505-2E9C-101B-9397-08002B2CF9AE}" pid="9" name="MSIP_Label_ea60d57e-af5b-4752-ac57-3e4f28ca11dc_ContentBits">
    <vt:lpwstr>0</vt:lpwstr>
  </property>
</Properties>
</file>